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0 - Data\. 2020\Current Release\CAN\March 2020\ERD\"/>
    </mc:Choice>
  </mc:AlternateContent>
  <xr:revisionPtr revIDLastSave="0" documentId="8_{4623DABF-9F2B-4DAB-832C-33F69955B6DD}" xr6:coauthVersionLast="44" xr6:coauthVersionMax="44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Go! Internal" sheetId="1" state="hidden" r:id="rId1"/>
    <sheet name="Lookup Data" sheetId="2" state="hidden" r:id="rId2"/>
    <sheet name="P &amp; L - Current Period &amp; YTD" sheetId="6" r:id="rId3"/>
    <sheet name="Missing Accounts" sheetId="4" r:id="rId4"/>
    <sheet name="Balance DrillDown" sheetId="7" r:id="rId5"/>
    <sheet name="Transaction DrillDown" sheetId="8" r:id="rId6"/>
  </sheets>
  <definedNames>
    <definedName name="B">'Go! Internal'!$B$1</definedName>
    <definedName name="CellContents">_xlfn.FORMULATEXT(INDIRECT(ADDRESS(ROW(), COLUMN())))</definedName>
    <definedName name="Companies">'Lookup Data'!$A$2:$A$500</definedName>
    <definedName name="CultureSettings">'Go! Internal'!$B$2:$B$22</definedName>
    <definedName name="FinYrStarDate">'P &amp; L - Current Period &amp; YTD'!$C$9</definedName>
    <definedName name="Periods">'Lookup Data'!$C$2:$C$13</definedName>
    <definedName name="Years">'Lookup Data'!$B$2:$B$100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6" l="1"/>
  <c r="F12" i="6"/>
  <c r="C8" i="6" l="1"/>
  <c r="C7" i="6"/>
  <c r="H21" i="6" l="1"/>
  <c r="F21" i="6"/>
  <c r="H26" i="6" l="1"/>
  <c r="H25" i="6"/>
  <c r="H16" i="6"/>
  <c r="H15" i="6"/>
  <c r="F26" i="6"/>
  <c r="F16" i="6"/>
  <c r="F15" i="6"/>
  <c r="F25" i="6" l="1"/>
  <c r="B4" i="6"/>
  <c r="C6" i="6" l="1"/>
  <c r="H28" i="6" l="1"/>
  <c r="F28" i="6"/>
  <c r="H18" i="6"/>
  <c r="H23" i="6" s="1"/>
  <c r="H30" i="6" s="1"/>
  <c r="F18" i="6"/>
  <c r="F23" i="6" s="1"/>
  <c r="F30" i="6" s="1"/>
  <c r="F31" i="6" l="1"/>
  <c r="F19" i="6"/>
  <c r="H19" i="6"/>
  <c r="H31" i="6"/>
  <c r="B6" i="1"/>
  <c r="B4" i="1"/>
  <c r="B8" i="1"/>
  <c r="B15" i="1"/>
  <c r="B10" i="1"/>
</calcChain>
</file>

<file path=xl/sharedStrings.xml><?xml version="1.0" encoding="utf-8"?>
<sst xmlns="http://schemas.openxmlformats.org/spreadsheetml/2006/main" count="86" uniqueCount="67">
  <si>
    <t>Bound Cell</t>
  </si>
  <si>
    <t>Companies</t>
  </si>
  <si>
    <t>Periods</t>
  </si>
  <si>
    <t>Display Language</t>
  </si>
  <si>
    <t>en-ZA</t>
  </si>
  <si>
    <t>SIG Formula Delimiter</t>
  </si>
  <si>
    <t>Excel Formula Delimiter</t>
  </si>
  <si>
    <t>,</t>
  </si>
  <si>
    <t>NaNSymbol</t>
  </si>
  <si>
    <t>NativeDigits</t>
  </si>
  <si>
    <t>NegativeInfinitySymbol</t>
  </si>
  <si>
    <t>NegativeSign</t>
  </si>
  <si>
    <t>NumberDecimalDigits</t>
  </si>
  <si>
    <t>NumberDecimalSeparator</t>
  </si>
  <si>
    <t>NumberGroupSeparator</t>
  </si>
  <si>
    <t>NumberGroupSizes</t>
  </si>
  <si>
    <t>NumberNegativePattern</t>
  </si>
  <si>
    <t>PositiveInfinitySymbol</t>
  </si>
  <si>
    <t>PositiveSign</t>
  </si>
  <si>
    <t xml:space="preserve"> </t>
  </si>
  <si>
    <t>3,3,3</t>
  </si>
  <si>
    <t>LongDatePattern</t>
  </si>
  <si>
    <t>LongTimePattern</t>
  </si>
  <si>
    <t>dddd, MMMM dd, yyyy</t>
  </si>
  <si>
    <t>h:mm:ss tt</t>
  </si>
  <si>
    <t>ShortDatePattern</t>
  </si>
  <si>
    <t>ShortTimePattern</t>
  </si>
  <si>
    <t>M/d/yyyy</t>
  </si>
  <si>
    <t>h:mm tt</t>
  </si>
  <si>
    <t>MMMM, yyyy</t>
  </si>
  <si>
    <t>YearMonthPattern</t>
  </si>
  <si>
    <t>MonthDayPattern</t>
  </si>
  <si>
    <t>MMMM dd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</si>
  <si>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</si>
  <si>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</si>
  <si>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</si>
  <si>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</si>
  <si>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</si>
  <si>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</si>
  <si>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</si>
  <si>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</si>
  <si>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Years</t>
  </si>
  <si>
    <t>Company Name</t>
  </si>
  <si>
    <t>1</t>
  </si>
  <si>
    <t>Revenue</t>
  </si>
  <si>
    <t>4</t>
  </si>
  <si>
    <t>Expenses</t>
  </si>
  <si>
    <t>---</t>
  </si>
  <si>
    <t>Financial Year</t>
  </si>
  <si>
    <t>Financial Period</t>
  </si>
  <si>
    <t>Financial Year Start Date</t>
  </si>
  <si>
    <t>Actual</t>
  </si>
  <si>
    <t>Actual YTD</t>
  </si>
  <si>
    <t>Net Profit/(Loss)</t>
  </si>
  <si>
    <t>Net Profit/(Loss) %</t>
  </si>
  <si>
    <t>&lt;-------  Enter Financial year start date e.g. 01 Jan 2016</t>
  </si>
  <si>
    <t>Profit &amp; Loss Report</t>
  </si>
  <si>
    <t>Direct Expenses</t>
  </si>
  <si>
    <t>Gross Profit</t>
  </si>
  <si>
    <t>Gross Profit %</t>
  </si>
  <si>
    <t>Depreciation</t>
  </si>
  <si>
    <t>Total Overheads</t>
  </si>
  <si>
    <t>3</t>
  </si>
  <si>
    <t>5</t>
  </si>
  <si>
    <t>Other Income</t>
  </si>
  <si>
    <t>2</t>
  </si>
  <si>
    <t>Total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</si>
</sst>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;[Red]\(###\ ###\ ###\)"/>
    <numFmt numFmtId="165" formatCode="[Color10]\▲0.0%;[Red]\▼0.0%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4D4F53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rgb="FF000000"/>
      <name val="Arial"/>
      <family val="2"/>
    </font>
    <font>
      <sz val="24"/>
      <color rgb="FF34B233"/>
      <name val="Segoe UI"/>
      <family val="2"/>
    </font>
    <font>
      <sz val="11"/>
      <color rgb="FF009FDA"/>
      <name val="Segoe UI"/>
      <family val="2"/>
    </font>
    <font>
      <sz val="11"/>
      <color rgb="FF000000"/>
      <name val="Arial"/>
      <family val="2"/>
    </font>
    <font>
      <sz val="10"/>
      <color rgb="FF009FDA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4D4F53"/>
      </patternFill>
    </fill>
    <fill>
      <patternFill patternType="solid">
        <fgColor rgb="FF34B233"/>
        <bgColor indexed="64"/>
      </patternFill>
    </fill>
    <fill>
      <patternFill patternType="solid">
        <fgColor rgb="FFE0E1D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D4F53"/>
      </left>
      <right style="thin">
        <color rgb="FF4D4F53"/>
      </right>
      <top style="thin">
        <color rgb="FF4D4F53"/>
      </top>
      <bottom style="thin">
        <color rgb="FF4D4F5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0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/>
    <xf numFmtId="0" fontId="1" fillId="2" borderId="12" xfId="0" applyFont="1" applyFill="1" applyBorder="1"/>
    <xf numFmtId="0" fontId="1" fillId="2" borderId="12" xfId="0" quotePrefix="1" applyFont="1" applyFill="1" applyBorder="1"/>
    <xf numFmtId="0" fontId="6" fillId="0" borderId="0" xfId="0" applyFont="1"/>
    <xf numFmtId="0" fontId="1" fillId="2" borderId="12" xfId="0" applyFont="1" applyFill="1" applyBorder="1"/>
    <xf numFmtId="0" fontId="1" fillId="2" borderId="12" xfId="0" quotePrefix="1" applyFont="1" applyFill="1" applyBorder="1"/>
    <xf numFmtId="0" fontId="1" fillId="2" borderId="14" xfId="0" applyFont="1" applyFill="1" applyBorder="1"/>
    <xf numFmtId="0" fontId="2" fillId="3" borderId="13" xfId="0" applyFont="1" applyFill="1" applyBorder="1"/>
    <xf numFmtId="0" fontId="1" fillId="2" borderId="12" xfId="0" applyFont="1" applyFill="1" applyBorder="1" applyAlignment="1">
      <alignment horizontal="left"/>
    </xf>
    <xf numFmtId="0" fontId="5" fillId="2" borderId="12" xfId="0" quotePrefix="1" applyFont="1" applyFill="1" applyBorder="1"/>
    <xf numFmtId="15" fontId="1" fillId="2" borderId="12" xfId="0" applyNumberFormat="1" applyFont="1" applyFill="1" applyBorder="1" applyAlignment="1">
      <alignment horizontal="left"/>
    </xf>
    <xf numFmtId="164" fontId="5" fillId="5" borderId="12" xfId="0" applyNumberFormat="1" applyFont="1" applyFill="1" applyBorder="1"/>
    <xf numFmtId="165" fontId="1" fillId="2" borderId="12" xfId="2" quotePrefix="1" applyNumberFormat="1" applyFont="1" applyFill="1" applyBorder="1"/>
    <xf numFmtId="0" fontId="4" fillId="4" borderId="0" xfId="0" applyFont="1" applyFill="1" applyBorder="1" applyAlignment="1">
      <alignment horizontal="centerContinuous" vertical="center"/>
    </xf>
    <xf numFmtId="0" fontId="7" fillId="2" borderId="12" xfId="0" applyFont="1" applyFill="1" applyBorder="1"/>
    <xf numFmtId="0" fontId="8" fillId="2" borderId="12" xfId="0" applyFont="1" applyFill="1" applyBorder="1"/>
    <xf numFmtId="164" fontId="1" fillId="2" borderId="12" xfId="1" quotePrefix="1" applyNumberFormat="1" applyFont="1" applyFill="1" applyBorder="1"/>
    <xf numFmtId="0" fontId="9" fillId="2" borderId="12" xfId="0" applyFont="1" applyFill="1" applyBorder="1" applyAlignment="1">
      <alignment horizontal="left"/>
    </xf>
    <xf numFmtId="0" fontId="1" fillId="2" borderId="12" xfId="0" quotePrefix="1" applyFont="1" applyFill="1" applyBorder="1" applyAlignment="1">
      <alignment horizontal="left"/>
    </xf>
    <xf numFmtId="164" fontId="1" fillId="2" borderId="12" xfId="0" applyNumberFormat="1" applyFont="1" applyFill="1" applyBorder="1"/>
    <xf numFmtId="164" fontId="1" fillId="2" borderId="12" xfId="0" quotePrefix="1" applyNumberFormat="1" applyFont="1" applyFill="1" applyBorder="1"/>
    <xf numFmtId="0" fontId="5" fillId="2" borderId="12" xfId="0" applyFont="1" applyFill="1" applyBorder="1"/>
    <xf numFmtId="164" fontId="5" fillId="2" borderId="12" xfId="1" quotePrefix="1" applyNumberFormat="1" applyFont="1" applyFill="1" applyBorder="1"/>
    <xf numFmtId="164" fontId="5" fillId="2" borderId="12" xfId="0" applyNumberFormat="1" applyFont="1" applyFill="1" applyBorder="1"/>
  </cellXfs>
  <cellStyles count="4">
    <cellStyle name="Comma" xfId="1" builtinId="3"/>
    <cellStyle name="Comma 2" xfId="3" xr:uid="{00000000-0005-0000-0000-000001000000}"/>
    <cellStyle name="Normal" xfId="0" builtinId="0"/>
    <cellStyle name="Percent" xfId="2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627062</xdr:colOff>
      <xdr:row>0</xdr:row>
      <xdr:rowOff>0</xdr:rowOff>
    </xdr:from>
    <xdr:to>
      <xdr:col>13</xdr:col>
      <xdr:colOff>620713</xdr:colOff>
      <xdr:row>2</xdr:row>
      <xdr:rowOff>13431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B54029-E0A7-448A-BCAA-05BB22926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67" b="6713"/>
        <a:stretch/>
      </xdr:blipFill>
      <xdr:spPr>
        <a:xfrm>
          <a:off x="6175375" y="0"/>
          <a:ext cx="3128963" cy="537306"/>
        </a:xfrm>
        <a:prstGeom prst="rect">
          <a:avLst/>
        </a:prstGeom>
      </xdr:spPr>
    </xdr:pic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B4:I32" headerRowCount="0" totalsRowShown="0" dataDxfId="8">
  <tableColumns count="8">
    <tableColumn id="1" xr3:uid="{00000000-0010-0000-0000-000001000000}" name="Column1" dataDxfId="7"/>
    <tableColumn id="2" xr3:uid="{00000000-0010-0000-0000-000002000000}" name="Column2" dataDxfId="6"/>
    <tableColumn id="3" xr3:uid="{00000000-0010-0000-0000-000003000000}" name="Column3" dataDxfId="5"/>
    <tableColumn id="4" xr3:uid="{00000000-0010-0000-0000-000004000000}" name="Column4" dataDxfId="4"/>
    <tableColumn id="5" xr3:uid="{00000000-0010-0000-0000-000005000000}" name="Column5" dataDxfId="3"/>
    <tableColumn id="6" xr3:uid="{00000000-0010-0000-0000-000006000000}" name="Column6" dataDxfId="2"/>
    <tableColumn id="7" xr3:uid="{00000000-0010-0000-0000-000007000000}" name="Column7" dataDxfId="1"/>
    <tableColumn id="13" xr3:uid="{00000000-0010-0000-0000-00000D000000}" name="Column13" dataDxfId="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MissingAccountsTable" displayName="MissingAccountsTable" ref="A1:E2" insertRow="1" totalsRowShown="0">
  <autoFilter ref="A1:E2" xr:uid="{00000000-0009-0000-0100-000001000000}"/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BalanceDrillDownTable" displayName="BalanceDrillDownTable" ref="A1:G2" totalsRowShown="0">
  <autoFilter ref="A1:G2" xr:uid="{00000000-0009-0000-0100-000002000000}"/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ransactionDrillDownTable" displayName="TransactionDrillDownTable" ref="A1:H2" totalsRowShown="0">
  <autoFilter ref="A1:H2" xr:uid="{00000000-0009-0000-0100-000003000000}"/>
  <tableColumns count="8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9" xr3:uid="{00000000-0010-0000-0300-000009000000}" name="Column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9920B5-31E0-4CA4-8724-A8BCBFEA3C28}">
  <we:reference id="wa104380589" version="2.4.0.0" store="en-US" storeType="OMEX"/>
  <we:alternateReferences>
    <we:reference id="WA104380589" version="2.4.0.0" store="WA104380589" storeType="OMEX"/>
  </we:alternateReferences>
  <we:properties>
    <we:property name="TemplateVersion" value="3"/>
    <we:property name="DELIMITER_FLAG" value="&quot;SET&quot;"/>
    <we:property name="ReportingTables" value="{&quot;BindingIds&quot;:[&quot;UnnamedBinding_0_1513071100295&quot;]}"/>
  </we:properties>
  <we:bindings>
    <we:binding id="FormulaBinding" type="text" appref="{1E950A33-9048-4277-A9D4-A0F22EBA506B}"/>
    <we:binding id="MissingAccountsBinding" type="table" appref="{C320CE0A-2CCF-4506-90F1-FB72D26EC42A}"/>
    <we:binding id="BalanceDrillDownBinding" type="table" appref="{3EF13CA5-02E9-4040-B077-EC9AE165554B}"/>
    <we:binding id="TransactionDrillDownBinding" type="table" appref="{68DD7FDE-3944-48A8-B90A-7CAA29A366E8}"/>
    <we:binding id="CompaniesBinding" type="matrix" appref="{7592C413-3045-43FD-86DA-7EBBE66B90E2}"/>
    <we:binding id="YearsBinding" type="matrix" appref="{BFB45DF7-A011-4124-A53D-30B3070FB4E4}"/>
    <we:binding id="CultureSettings" type="matrix" appref="{5EDB2727-3119-468E-9BC7-CCF773ACC56C}"/>
    <we:binding id="UnnamedBinding_0_1513071100295" type="table" appref="{F70EAC8D-8FC2-4615-AEE7-53F3D6C6B686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B4" sqref="B4"/>
    </sheetView>
  </sheetViews>
  <sheetFormatPr defaultRowHeight="14.5" x14ac:dyDescent="0.35"/>
  <cols>
    <col min="1" max="1" width="24.453125" bestFit="1" customWidth="1"/>
    <col min="2" max="2" width="22" customWidth="1"/>
  </cols>
  <sheetData>
    <row r="1" spans="1:3" x14ac:dyDescent="0.35">
      <c r="A1" s="6" t="s">
        <v>0</v>
      </c>
      <c r="B1" s="7">
        <v>3</v>
      </c>
    </row>
    <row r="2" spans="1:3" x14ac:dyDescent="0.35">
      <c r="A2" s="6" t="s">
        <v>3</v>
      </c>
      <c r="B2" s="7" t="s">
        <v>4</v>
      </c>
    </row>
    <row r="3" spans="1:3" x14ac:dyDescent="0.35">
      <c r="A3" s="2" t="s">
        <v>5</v>
      </c>
      <c r="B3" s="3" t="s">
        <v>7</v>
      </c>
    </row>
    <row r="4" spans="1:3" x14ac:dyDescent="0.35">
      <c r="A4" s="4" t="s">
        <v>6</v>
      </c>
      <c r="B4" s="5" t="str">
        <f ca="1">CHOOSE(1,MID(CellContents,FIND("(",CellContents)+2,1), 3)</f>
        <v>,</v>
      </c>
    </row>
    <row r="5" spans="1:3" x14ac:dyDescent="0.35">
      <c r="A5" s="8" t="s">
        <v>8</v>
      </c>
      <c r="B5" s="9" t="e">
        <v>#NUM!</v>
      </c>
      <c r="C5" s="10"/>
    </row>
    <row r="6" spans="1:3" x14ac:dyDescent="0.35">
      <c r="A6" s="8" t="s">
        <v>9</v>
      </c>
      <c r="B6" s="9" t="str">
        <f>0&amp;","&amp;1&amp;","&amp;2&amp;","&amp;3&amp;","&amp;4&amp;","&amp;5&amp;","&amp;6&amp;","&amp;7&amp;","&amp;8&amp;","&amp;9</f>
        <v>0,1,2,3,4,5,6,7,8,9</v>
      </c>
      <c r="C6" s="11"/>
    </row>
    <row r="7" spans="1:3" x14ac:dyDescent="0.35">
      <c r="A7" s="8" t="s">
        <v>10</v>
      </c>
      <c r="B7" s="9" t="e">
        <v>#NUM!</v>
      </c>
      <c r="C7" s="11"/>
    </row>
    <row r="8" spans="1:3" x14ac:dyDescent="0.35">
      <c r="A8" s="8" t="s">
        <v>11</v>
      </c>
      <c r="B8" s="9" t="str">
        <f ca="1">LEFT(TEXT(INDIRECT("C8"), "+0.0;-0.0;0.0"))</f>
        <v>-</v>
      </c>
      <c r="C8" s="11">
        <v>-1</v>
      </c>
    </row>
    <row r="9" spans="1:3" x14ac:dyDescent="0.35">
      <c r="A9" s="8" t="s">
        <v>12</v>
      </c>
      <c r="B9" s="9">
        <v>15</v>
      </c>
      <c r="C9" s="11"/>
    </row>
    <row r="10" spans="1:3" x14ac:dyDescent="0.35">
      <c r="A10" s="8" t="s">
        <v>13</v>
      </c>
      <c r="B10" s="9" t="str">
        <f ca="1">MID(INDIRECT("C10"),2,1)</f>
        <v>.</v>
      </c>
      <c r="C10" s="11">
        <v>1.1000000000000001</v>
      </c>
    </row>
    <row r="11" spans="1:3" x14ac:dyDescent="0.35">
      <c r="A11" s="8" t="s">
        <v>14</v>
      </c>
      <c r="B11" s="9" t="s">
        <v>19</v>
      </c>
      <c r="C11" s="11"/>
    </row>
    <row r="12" spans="1:3" x14ac:dyDescent="0.35">
      <c r="A12" s="8" t="s">
        <v>15</v>
      </c>
      <c r="B12" s="9" t="s">
        <v>20</v>
      </c>
      <c r="C12" s="11"/>
    </row>
    <row r="13" spans="1:3" x14ac:dyDescent="0.35">
      <c r="A13" s="8" t="s">
        <v>16</v>
      </c>
      <c r="B13" s="9">
        <v>1</v>
      </c>
      <c r="C13" s="11"/>
    </row>
    <row r="14" spans="1:3" x14ac:dyDescent="0.35">
      <c r="A14" s="8" t="s">
        <v>17</v>
      </c>
      <c r="B14" s="9" t="e">
        <v>#NUM!</v>
      </c>
      <c r="C14" s="11"/>
    </row>
    <row r="15" spans="1:3" x14ac:dyDescent="0.35">
      <c r="A15" s="4" t="s">
        <v>18</v>
      </c>
      <c r="B15" s="5" t="str">
        <f ca="1">LEFT(TEXT(INDIRECT("C15"), "+0.0;-0.0;0.0"))</f>
        <v>+</v>
      </c>
      <c r="C15" s="12">
        <v>1</v>
      </c>
    </row>
    <row r="16" spans="1:3" x14ac:dyDescent="0.35">
      <c r="A16" s="2" t="s">
        <v>21</v>
      </c>
      <c r="B16" s="3" t="s">
        <v>23</v>
      </c>
      <c r="C16" s="13"/>
    </row>
    <row r="17" spans="1:3" x14ac:dyDescent="0.35">
      <c r="A17" s="8" t="s">
        <v>22</v>
      </c>
      <c r="B17" s="9" t="s">
        <v>24</v>
      </c>
      <c r="C17" s="14"/>
    </row>
    <row r="18" spans="1:3" x14ac:dyDescent="0.35">
      <c r="A18" s="8" t="s">
        <v>31</v>
      </c>
      <c r="B18" s="9" t="s">
        <v>32</v>
      </c>
      <c r="C18" s="14"/>
    </row>
    <row r="19" spans="1:3" x14ac:dyDescent="0.35">
      <c r="A19" s="8" t="s">
        <v>25</v>
      </c>
      <c r="B19" s="9" t="s">
        <v>27</v>
      </c>
      <c r="C19" s="14"/>
    </row>
    <row r="20" spans="1:3" x14ac:dyDescent="0.35">
      <c r="A20" s="8" t="s">
        <v>26</v>
      </c>
      <c r="B20" s="9" t="s">
        <v>28</v>
      </c>
      <c r="C20" s="14"/>
    </row>
    <row r="21" spans="1:3" x14ac:dyDescent="0.35">
      <c r="A21" s="8" t="s">
        <v>30</v>
      </c>
      <c r="B21" s="9" t="s">
        <v>29</v>
      </c>
      <c r="C21" s="14"/>
    </row>
    <row r="22" spans="1:3" x14ac:dyDescent="0.35">
      <c r="A22" s="4"/>
      <c r="B22" s="5"/>
      <c r="C22" s="15"/>
    </row>
    <row r="26" spans="1:3" x14ac:dyDescent="0.35">
      <c r="B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A2" sqref="A2"/>
    </sheetView>
  </sheetViews>
  <sheetFormatPr defaultRowHeight="14.5" x14ac:dyDescent="0.35"/>
  <cols>
    <col min="1" max="1" width="10.81640625" bestFit="1" customWidth="1"/>
    <col min="2" max="2" width="5.7265625" bestFit="1" customWidth="1"/>
    <col min="3" max="3" width="7.7265625" bestFit="1" customWidth="1"/>
    <col min="4" max="4" width="16" bestFit="1" customWidth="1"/>
  </cols>
  <sheetData>
    <row r="1" spans="1:3" x14ac:dyDescent="0.35">
      <c r="A1" t="s">
        <v>1</v>
      </c>
      <c r="B1" t="s">
        <v>41</v>
      </c>
      <c r="C1" t="s">
        <v>2</v>
      </c>
    </row>
    <row r="2" spans="1:3" x14ac:dyDescent="0.35">
      <c r="B2">
        <v>0</v>
      </c>
      <c r="C2">
        <v>1</v>
      </c>
    </row>
    <row r="3" spans="1:3" x14ac:dyDescent="0.35">
      <c r="C3">
        <v>2</v>
      </c>
    </row>
    <row r="4" spans="1:3" x14ac:dyDescent="0.35">
      <c r="C4">
        <v>3</v>
      </c>
    </row>
    <row r="5" spans="1:3" x14ac:dyDescent="0.35">
      <c r="C5">
        <v>4</v>
      </c>
    </row>
    <row r="6" spans="1:3" x14ac:dyDescent="0.35">
      <c r="C6">
        <v>5</v>
      </c>
    </row>
    <row r="7" spans="1:3" x14ac:dyDescent="0.35">
      <c r="C7">
        <v>6</v>
      </c>
    </row>
    <row r="8" spans="1:3" x14ac:dyDescent="0.35">
      <c r="C8">
        <v>7</v>
      </c>
    </row>
    <row r="9" spans="1:3" x14ac:dyDescent="0.35">
      <c r="C9">
        <v>8</v>
      </c>
    </row>
    <row r="10" spans="1:3" x14ac:dyDescent="0.35">
      <c r="C10">
        <v>9</v>
      </c>
    </row>
    <row r="11" spans="1:3" x14ac:dyDescent="0.35">
      <c r="C11">
        <v>10</v>
      </c>
    </row>
    <row r="12" spans="1:3" x14ac:dyDescent="0.35">
      <c r="C12">
        <v>11</v>
      </c>
    </row>
    <row r="13" spans="1:3" x14ac:dyDescent="0.35">
      <c r="C1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6"/>
  <sheetViews>
    <sheetView showGridLines="0" tabSelected="1" zoomScale="80" zoomScaleNormal="80" workbookViewId="0"/>
  </sheetViews>
  <sheetFormatPr defaultRowHeight="14.5" x14ac:dyDescent="0.35"/>
  <cols>
    <col min="1" max="1" width="2.6328125" customWidth="1"/>
    <col min="2" max="2" width="22.1796875" customWidth="1"/>
    <col min="3" max="3" width="17.81640625" customWidth="1"/>
    <col min="4" max="5" width="8.984375E-2" customWidth="1"/>
    <col min="6" max="6" width="15.6328125" customWidth="1"/>
    <col min="7" max="7" width="2.6328125" customWidth="1"/>
    <col min="8" max="8" width="15.6328125" customWidth="1"/>
    <col min="9" max="9" width="2.6328125" customWidth="1"/>
    <col min="10" max="10" width="10.453125" customWidth="1"/>
    <col min="11" max="14" width="11.453125" customWidth="1"/>
  </cols>
  <sheetData>
    <row r="1" spans="1:9" ht="6" customHeight="1" x14ac:dyDescent="0.35"/>
    <row r="2" spans="1:9" ht="35" x14ac:dyDescent="0.9">
      <c r="B2" s="19" t="s">
        <v>56</v>
      </c>
    </row>
    <row r="3" spans="1:9" ht="6" customHeight="1" x14ac:dyDescent="0.35"/>
    <row r="4" spans="1:9" x14ac:dyDescent="0.35">
      <c r="A4" s="16"/>
      <c r="B4" s="23" t="str">
        <f>CHOOSE(B, "Refreshing", "Refreshing", COLUMN()&amp;":"&amp;ROW())</f>
        <v>2:4</v>
      </c>
      <c r="C4" s="23" t="s">
        <v>47</v>
      </c>
      <c r="D4" s="23" t="s">
        <v>47</v>
      </c>
      <c r="E4" s="23" t="s">
        <v>47</v>
      </c>
      <c r="F4" s="23" t="s">
        <v>47</v>
      </c>
      <c r="G4" s="23" t="s">
        <v>47</v>
      </c>
      <c r="H4" s="23" t="s">
        <v>47</v>
      </c>
      <c r="I4" s="23" t="s">
        <v>47</v>
      </c>
    </row>
    <row r="5" spans="1:9" ht="6" customHeight="1" x14ac:dyDescent="0.35">
      <c r="A5" s="16"/>
      <c r="B5" s="22" t="s">
        <v>19</v>
      </c>
      <c r="C5" s="22"/>
      <c r="D5" s="22"/>
      <c r="E5" s="22"/>
      <c r="F5" s="22"/>
      <c r="G5" s="22"/>
      <c r="H5" s="22"/>
      <c r="I5" s="22"/>
    </row>
    <row r="6" spans="1:9" x14ac:dyDescent="0.35">
      <c r="A6" s="16"/>
      <c r="B6" s="17" t="s">
        <v>42</v>
      </c>
      <c r="C6" s="34">
        <f>HLOOKUP("Companies",'Lookup Data'!A:A,2,0)</f>
        <v>0</v>
      </c>
      <c r="D6" s="17"/>
      <c r="E6" s="17"/>
      <c r="F6" s="17"/>
      <c r="G6" s="17"/>
      <c r="H6" s="17"/>
      <c r="I6" s="17"/>
    </row>
    <row r="7" spans="1:9" x14ac:dyDescent="0.35">
      <c r="A7" s="16"/>
      <c r="B7" s="17" t="s">
        <v>48</v>
      </c>
      <c r="C7" s="24">
        <f>CHOOSE(B, "GLCurrentYear(" &amp; $C$6 &amp; ")", CellContents, 0)</f>
        <v>0</v>
      </c>
      <c r="D7" s="17"/>
      <c r="E7" s="17"/>
      <c r="F7" s="17"/>
      <c r="G7" s="17"/>
      <c r="H7" s="17"/>
      <c r="I7" s="17"/>
    </row>
    <row r="8" spans="1:9" x14ac:dyDescent="0.35">
      <c r="A8" s="16"/>
      <c r="B8" s="17" t="s">
        <v>49</v>
      </c>
      <c r="C8" s="24">
        <f>CHOOSE(B, "GLCurrentPeriod(" &amp; $C$6 &amp; ")", CellContents, 0)</f>
        <v>0</v>
      </c>
      <c r="D8" s="17"/>
      <c r="E8" s="17"/>
      <c r="F8" s="17"/>
      <c r="G8" s="17"/>
      <c r="H8" s="17"/>
      <c r="I8" s="17"/>
    </row>
    <row r="9" spans="1:9" ht="16.5" x14ac:dyDescent="0.45">
      <c r="A9" s="16"/>
      <c r="B9" s="17" t="s">
        <v>50</v>
      </c>
      <c r="C9" s="26">
        <v>42887</v>
      </c>
      <c r="D9" s="17"/>
      <c r="E9" s="17"/>
      <c r="F9" s="33" t="s">
        <v>55</v>
      </c>
      <c r="G9" s="30"/>
      <c r="H9" s="31"/>
      <c r="I9" s="17"/>
    </row>
    <row r="10" spans="1:9" ht="6" customHeight="1" x14ac:dyDescent="0.35">
      <c r="A10" s="16"/>
      <c r="B10" s="17"/>
      <c r="C10" s="17"/>
      <c r="D10" s="17"/>
      <c r="E10" s="17"/>
      <c r="F10" s="17"/>
      <c r="G10" s="17"/>
      <c r="H10" s="17"/>
      <c r="I10" s="17"/>
    </row>
    <row r="11" spans="1:9" x14ac:dyDescent="0.35">
      <c r="A11" s="16"/>
      <c r="B11" s="17"/>
      <c r="C11" s="17"/>
      <c r="D11" s="17"/>
      <c r="E11" s="17"/>
      <c r="F11" s="29" t="s">
        <v>51</v>
      </c>
      <c r="G11" s="17"/>
      <c r="H11" s="29" t="s">
        <v>52</v>
      </c>
      <c r="I11" s="17"/>
    </row>
    <row r="12" spans="1:9" x14ac:dyDescent="0.35">
      <c r="A12" s="16"/>
      <c r="B12" s="17"/>
      <c r="C12" s="17"/>
      <c r="D12" s="17"/>
      <c r="E12" s="17"/>
      <c r="F12" s="29" t="str">
        <f>TEXT(IF(DAY(FinYrStarDate)=1,EDATE(FinYrStarDate,C$8-1),EDATE(FinYrStarDate,C$8)),"MMMM")</f>
        <v>May</v>
      </c>
      <c r="G12" s="17"/>
      <c r="H12" s="29" t="str">
        <f>TEXT(IF(DAY(FinYrStarDate)=1,EDATE(FinYrStarDate,C$8-1),EDATE(FinYrStarDate,C$8)),"MMMM")</f>
        <v>May</v>
      </c>
      <c r="I12" s="17"/>
    </row>
    <row r="13" spans="1:9" x14ac:dyDescent="0.35">
      <c r="A13" s="16"/>
      <c r="B13" s="17"/>
      <c r="C13" s="17"/>
      <c r="D13" s="17"/>
      <c r="E13" s="17"/>
      <c r="F13" s="17"/>
      <c r="G13" s="17"/>
      <c r="H13" s="17"/>
      <c r="I13" s="17"/>
    </row>
    <row r="14" spans="1:9" x14ac:dyDescent="0.35">
      <c r="A14" s="16"/>
      <c r="B14" s="17"/>
      <c r="C14" s="17"/>
      <c r="D14" s="17"/>
      <c r="E14" s="17"/>
      <c r="F14" s="35"/>
      <c r="G14" s="35"/>
      <c r="H14" s="35"/>
      <c r="I14" s="17"/>
    </row>
    <row r="15" spans="1:9" x14ac:dyDescent="0.35">
      <c r="A15" s="16"/>
      <c r="B15" s="18" t="s">
        <v>44</v>
      </c>
      <c r="C15" s="18"/>
      <c r="D15" s="18" t="s">
        <v>43</v>
      </c>
      <c r="E15" s="17"/>
      <c r="F15" s="32">
        <f>CHOOSE(B, "-GLActual(" &amp; $C$6 &amp; "," &amp; $C$7 &amp; "," &amp; $C$8 &amp; "," &amp; "AccountNumber" &amp; "," &amp; $D15 &amp; "," &amp; "GroupCategoryCode" &amp; ")", CellContents, 0)</f>
        <v>0</v>
      </c>
      <c r="G15" s="35"/>
      <c r="H15" s="32">
        <f>CHOOSE(B, "-GLActualYTD(" &amp; $C$6 &amp; "," &amp; $C$7 &amp; "," &amp; $C$8 &amp; "," &amp; "AccountNumber" &amp; "," &amp; $D15 &amp; "," &amp; "GroupCategoryCode" &amp; ")", CellContents, 0)</f>
        <v>0</v>
      </c>
      <c r="I15" s="17"/>
    </row>
    <row r="16" spans="1:9" x14ac:dyDescent="0.35">
      <c r="A16" s="16"/>
      <c r="B16" s="21" t="s">
        <v>57</v>
      </c>
      <c r="C16" s="21"/>
      <c r="D16" s="21" t="s">
        <v>62</v>
      </c>
      <c r="E16" s="20"/>
      <c r="F16" s="32">
        <f>CHOOSE(B, "GLActual(" &amp; $C$6 &amp; "," &amp; $C$7 &amp; "," &amp; $C$8 &amp; "," &amp; "AccountNumber" &amp; "," &amp; $D16 &amp; "," &amp; "GroupCategoryCode" &amp; ")", CellContents, 0)</f>
        <v>0</v>
      </c>
      <c r="G16" s="35"/>
      <c r="H16" s="32">
        <f>CHOOSE(B, "GLActualYTD(" &amp; $C$6 &amp; "," &amp; $C$7 &amp; "," &amp; $C$8 &amp; "," &amp; "AccountNumber" &amp; "," &amp; $D16 &amp; "," &amp; "GroupCategoryCode" &amp; ")", CellContents, 0)</f>
        <v>0</v>
      </c>
      <c r="I16" s="20"/>
    </row>
    <row r="17" spans="1:9" x14ac:dyDescent="0.35">
      <c r="A17" s="16"/>
      <c r="B17" s="21"/>
      <c r="C17" s="21"/>
      <c r="D17" s="21"/>
      <c r="E17" s="20"/>
      <c r="F17" s="32"/>
      <c r="G17" s="35"/>
      <c r="H17" s="32"/>
      <c r="I17" s="20"/>
    </row>
    <row r="18" spans="1:9" x14ac:dyDescent="0.35">
      <c r="A18" s="16"/>
      <c r="B18" s="25" t="s">
        <v>58</v>
      </c>
      <c r="C18" s="25"/>
      <c r="D18" s="25"/>
      <c r="E18" s="37"/>
      <c r="F18" s="38">
        <f>F15-F16</f>
        <v>0</v>
      </c>
      <c r="G18" s="39"/>
      <c r="H18" s="38">
        <f>H15-H16</f>
        <v>0</v>
      </c>
      <c r="I18" s="37"/>
    </row>
    <row r="19" spans="1:9" x14ac:dyDescent="0.35">
      <c r="A19" s="16"/>
      <c r="B19" s="21" t="s">
        <v>59</v>
      </c>
      <c r="C19" s="21"/>
      <c r="D19" s="21"/>
      <c r="E19" s="20"/>
      <c r="F19" s="28">
        <f>IFERROR(F18/F15,0)</f>
        <v>0</v>
      </c>
      <c r="G19" s="35"/>
      <c r="H19" s="28">
        <f>IFERROR(H18/H15,0)</f>
        <v>0</v>
      </c>
      <c r="I19" s="20"/>
    </row>
    <row r="20" spans="1:9" x14ac:dyDescent="0.35">
      <c r="A20" s="16"/>
      <c r="B20" s="21"/>
      <c r="C20" s="21"/>
      <c r="D20" s="21"/>
      <c r="E20" s="20"/>
      <c r="F20" s="28"/>
      <c r="G20" s="35"/>
      <c r="H20" s="28"/>
      <c r="I20" s="20"/>
    </row>
    <row r="21" spans="1:9" x14ac:dyDescent="0.35">
      <c r="A21" s="16"/>
      <c r="B21" s="21" t="s">
        <v>64</v>
      </c>
      <c r="C21" s="21"/>
      <c r="D21" s="21" t="s">
        <v>65</v>
      </c>
      <c r="E21" s="20"/>
      <c r="F21" s="32">
        <f>CHOOSE(B, "-GLActual(" &amp; $C$6 &amp; "," &amp; $C$7 &amp; "," &amp; $C$8 &amp; "," &amp; "AccountNumber" &amp; "," &amp; $D21 &amp; "," &amp; "GroupCategoryCode" &amp; ")", CellContents, 0)</f>
        <v>0</v>
      </c>
      <c r="G21" s="35"/>
      <c r="H21" s="32">
        <f>CHOOSE(B, "-GLActualYTD(" &amp; $C$6 &amp; "," &amp; $C$7 &amp; "," &amp; $C$8 &amp; "," &amp; "AccountNumber" &amp; "," &amp; $D21 &amp; "," &amp; "GroupCategoryCode" &amp; ")", CellContents, 0)</f>
        <v>0</v>
      </c>
      <c r="I21" s="20"/>
    </row>
    <row r="22" spans="1:9" x14ac:dyDescent="0.35">
      <c r="A22" s="16"/>
      <c r="B22" s="21"/>
      <c r="C22" s="21"/>
      <c r="D22" s="21"/>
      <c r="E22" s="20"/>
      <c r="F22" s="32"/>
      <c r="G22" s="35"/>
      <c r="H22" s="32"/>
      <c r="I22" s="20"/>
    </row>
    <row r="23" spans="1:9" x14ac:dyDescent="0.35">
      <c r="A23" s="16"/>
      <c r="B23" s="25" t="s">
        <v>66</v>
      </c>
      <c r="C23" s="25"/>
      <c r="D23" s="25"/>
      <c r="E23" s="37"/>
      <c r="F23" s="38">
        <f>F18+F21</f>
        <v>0</v>
      </c>
      <c r="G23" s="39"/>
      <c r="H23" s="38">
        <f>H18+H21</f>
        <v>0</v>
      </c>
      <c r="I23" s="37"/>
    </row>
    <row r="24" spans="1:9" x14ac:dyDescent="0.35">
      <c r="A24" s="16"/>
      <c r="B24" s="20"/>
      <c r="C24" s="20"/>
      <c r="D24" s="20"/>
      <c r="E24" s="18"/>
      <c r="F24" s="36"/>
      <c r="G24" s="35"/>
      <c r="H24" s="35"/>
      <c r="I24" s="17"/>
    </row>
    <row r="25" spans="1:9" x14ac:dyDescent="0.35">
      <c r="A25" s="16"/>
      <c r="B25" s="18" t="s">
        <v>46</v>
      </c>
      <c r="C25" s="18"/>
      <c r="D25" s="18" t="s">
        <v>45</v>
      </c>
      <c r="E25" s="18"/>
      <c r="F25" s="32">
        <f>CHOOSE(B, "GLActual(" &amp; $C$6 &amp; "," &amp; $C$7 &amp; "," &amp; $C$8 &amp; "," &amp; "AccountNumber" &amp; "," &amp; $D25 &amp; "," &amp; "GroupCategoryCode" &amp; ")", CellContents, 0)</f>
        <v>0</v>
      </c>
      <c r="G25" s="35"/>
      <c r="H25" s="32">
        <f>CHOOSE(B, "GLActualYTD(" &amp; $C$6 &amp; "," &amp; $C$7 &amp; "," &amp; $C$8 &amp; "," &amp; "AccountNumber" &amp; "," &amp; $D25 &amp; "," &amp; "GroupCategoryCode" &amp; ")", CellContents, 0)</f>
        <v>0</v>
      </c>
      <c r="I25" s="17"/>
    </row>
    <row r="26" spans="1:9" x14ac:dyDescent="0.35">
      <c r="A26" s="16"/>
      <c r="B26" s="21" t="s">
        <v>60</v>
      </c>
      <c r="C26" s="21"/>
      <c r="D26" s="21" t="s">
        <v>63</v>
      </c>
      <c r="E26" s="21"/>
      <c r="F26" s="32">
        <f>CHOOSE(B, "GLActual(" &amp; $C$6 &amp; "," &amp; $C$7 &amp; "," &amp; $C$8 &amp; "," &amp; "AccountNumber" &amp; "," &amp; $D26 &amp; "," &amp; "GroupCategoryCode" &amp; ")", CellContents, 0)</f>
        <v>0</v>
      </c>
      <c r="G26" s="35"/>
      <c r="H26" s="32">
        <f>CHOOSE(B, "GLActualYTD(" &amp; $C$6 &amp; "," &amp; $C$7 &amp; "," &amp; $C$8 &amp; "," &amp; "AccountNumber" &amp; "," &amp; $D26 &amp; "," &amp; "GroupCategoryCode" &amp; ")", CellContents, 0)</f>
        <v>0</v>
      </c>
      <c r="I26" s="20"/>
    </row>
    <row r="27" spans="1:9" x14ac:dyDescent="0.35">
      <c r="A27" s="16"/>
      <c r="B27" s="21"/>
      <c r="C27" s="21"/>
      <c r="D27" s="21"/>
      <c r="E27" s="21"/>
      <c r="F27" s="32"/>
      <c r="G27" s="35"/>
      <c r="H27" s="32"/>
      <c r="I27" s="20"/>
    </row>
    <row r="28" spans="1:9" x14ac:dyDescent="0.35">
      <c r="A28" s="16"/>
      <c r="B28" s="25" t="s">
        <v>61</v>
      </c>
      <c r="C28" s="25"/>
      <c r="D28" s="25"/>
      <c r="E28" s="25"/>
      <c r="F28" s="38">
        <f>F25+F26</f>
        <v>0</v>
      </c>
      <c r="G28" s="39"/>
      <c r="H28" s="38">
        <f>H25+H26</f>
        <v>0</v>
      </c>
      <c r="I28" s="37"/>
    </row>
    <row r="29" spans="1:9" x14ac:dyDescent="0.35">
      <c r="A29" s="16"/>
      <c r="B29" s="18"/>
      <c r="C29" s="18"/>
      <c r="D29" s="18"/>
      <c r="E29" s="18"/>
      <c r="F29" s="36"/>
      <c r="G29" s="35"/>
      <c r="H29" s="35"/>
      <c r="I29" s="17"/>
    </row>
    <row r="30" spans="1:9" x14ac:dyDescent="0.35">
      <c r="A30" s="16"/>
      <c r="B30" s="25" t="s">
        <v>53</v>
      </c>
      <c r="C30" s="21"/>
      <c r="D30" s="21"/>
      <c r="E30" s="21"/>
      <c r="F30" s="27">
        <f>F23-F28</f>
        <v>0</v>
      </c>
      <c r="G30" s="35"/>
      <c r="H30" s="27">
        <f>H23-H28</f>
        <v>0</v>
      </c>
      <c r="I30" s="20"/>
    </row>
    <row r="31" spans="1:9" x14ac:dyDescent="0.35">
      <c r="A31" s="16"/>
      <c r="B31" s="18" t="s">
        <v>54</v>
      </c>
      <c r="C31" s="18"/>
      <c r="D31" s="18"/>
      <c r="E31" s="18"/>
      <c r="F31" s="28">
        <f>IFERROR(F30/F15,0)</f>
        <v>0</v>
      </c>
      <c r="G31" s="17"/>
      <c r="H31" s="28">
        <f>IFERROR(H30/H15,0)</f>
        <v>0</v>
      </c>
      <c r="I31" s="17"/>
    </row>
    <row r="32" spans="1:9" x14ac:dyDescent="0.35">
      <c r="A32" s="16"/>
      <c r="B32" s="18"/>
      <c r="C32" s="18"/>
      <c r="D32" s="18"/>
      <c r="E32" s="18"/>
      <c r="F32" s="18"/>
      <c r="G32" s="17"/>
      <c r="H32" s="17"/>
      <c r="I32" s="17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&amp;L&amp;D,  &amp;T&amp;R&amp;P  /  &amp;N</oddFooter>
  </headerFooter>
  <drawing r:id="rId2"/>
  <tableParts count="1">
    <tablePart r:id="rId3"/>
  </tableParts>
  <extLst>
    <ext xmlns:x15="http://schemas.microsoft.com/office/spreadsheetml/2010/11/main" uri="{F7C9EE02-42E1-4005-9D12-6889AFFD525C}">
      <x15:webExtensions xmlns:xm="http://schemas.microsoft.com/office/excel/2006/main">
        <x15:webExtension appRef="{1E950A33-9048-4277-A9D4-A0F22EBA506B}">
          <xm:f>B</xm:f>
        </x15:webExtension>
        <x15:webExtension appRef="{C320CE0A-2CCF-4506-90F1-FB72D26EC42A}">
          <xm:f>MissingAccountsTable[#All]</xm:f>
        </x15:webExtension>
        <x15:webExtension appRef="{3EF13CA5-02E9-4040-B077-EC9AE165554B}">
          <xm:f>BalanceDrillDownTable[#All]</xm:f>
        </x15:webExtension>
        <x15:webExtension appRef="{68DD7FDE-3944-48A8-B90A-7CAA29A366E8}">
          <xm:f>TransactionDrillDownTable[#All]</xm:f>
        </x15:webExtension>
        <x15:webExtension appRef="{7592C413-3045-43FD-86DA-7EBBE66B90E2}">
          <xm:f>Companies</xm:f>
        </x15:webExtension>
        <x15:webExtension appRef="{BFB45DF7-A011-4124-A53D-30B3070FB4E4}">
          <xm:f>Years</xm:f>
        </x15:webExtension>
        <x15:webExtension appRef="{5EDB2727-3119-468E-9BC7-CCF773ACC56C}">
          <xm:f>CultureSettings</xm:f>
        </x15:webExtension>
        <x15:webExtension appRef="{F70EAC8D-8FC2-4615-AEE7-53F3D6C6B686}">
          <xm:f>Table4[#All]</xm:f>
        </x15:webExtension>
      </x15:webExtens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>
      <selection activeCell="D10" sqref="D10"/>
    </sheetView>
  </sheetViews>
  <sheetFormatPr defaultRowHeight="14.5" x14ac:dyDescent="0.35"/>
  <cols>
    <col min="1" max="5" width="11.1796875" bestFit="1" customWidth="1"/>
  </cols>
  <sheetData>
    <row r="1" spans="1:5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>
      <selection activeCell="H1" sqref="H1:H1048576"/>
    </sheetView>
  </sheetViews>
  <sheetFormatPr defaultRowHeight="14.5" x14ac:dyDescent="0.35"/>
  <cols>
    <col min="1" max="7" width="11" customWidth="1"/>
  </cols>
  <sheetData>
    <row r="1" spans="1:7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"/>
  <sheetViews>
    <sheetView workbookViewId="0">
      <selection activeCell="I1" sqref="I1:I1048576"/>
    </sheetView>
  </sheetViews>
  <sheetFormatPr defaultRowHeight="14.5" x14ac:dyDescent="0.35"/>
  <cols>
    <col min="1" max="8" width="11" customWidth="1"/>
  </cols>
  <sheetData>
    <row r="1" spans="1:8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Go! Internal</vt:lpstr>
      <vt:lpstr>Lookup Data</vt:lpstr>
      <vt:lpstr>P &amp; L - Current Period &amp; YTD</vt:lpstr>
      <vt:lpstr>Missing Accounts</vt:lpstr>
      <vt:lpstr>Balance DrillDown</vt:lpstr>
      <vt:lpstr>Transaction DrillDown</vt:lpstr>
      <vt:lpstr>B</vt:lpstr>
      <vt:lpstr>Companies</vt:lpstr>
      <vt:lpstr>CultureSettings</vt:lpstr>
      <vt:lpstr>FinYrStarDate</vt:lpstr>
      <vt:lpstr>Periods</vt:lpstr>
      <vt:lpstr>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Naidoo, Keeveshin</dc:creator>
  <cp:lastModifiedBy>Boyens, Glynnis</cp:lastModifiedBy>
  <cp:lastPrinted>2018-01-11T06:49:57Z</cp:lastPrinted>
  <dcterms:created xsi:type="dcterms:W3CDTF">2014-06-24T16:44:08Z</dcterms:created>
  <dcterms:modified xsi:type="dcterms:W3CDTF">2020-03-25T12:59:49Z</dcterms:modified>
</cp:coreProperties>
</file>